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2D8A73C5-F340-46F2-A497-7BDB334B5245}" xr6:coauthVersionLast="31" xr6:coauthVersionMax="31" xr10:uidLastSave="{00000000-0000-0000-0000-000000000000}"/>
  <bookViews>
    <workbookView xWindow="0" yWindow="0" windowWidth="22260" windowHeight="12645" xr2:uid="{00000000-000D-0000-FFFF-FFFF00000000}"/>
  </bookViews>
  <sheets>
    <sheet name="Ark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0" i="1" l="1"/>
  <c r="D80" i="1" s="1"/>
  <c r="B78" i="1"/>
  <c r="B77" i="1"/>
  <c r="D77" i="1" s="1"/>
  <c r="B75" i="1"/>
  <c r="D75" i="1" s="1"/>
  <c r="B58" i="1"/>
  <c r="B13" i="1"/>
</calcChain>
</file>

<file path=xl/sharedStrings.xml><?xml version="1.0" encoding="utf-8"?>
<sst xmlns="http://schemas.openxmlformats.org/spreadsheetml/2006/main" count="84" uniqueCount="84">
  <si>
    <t>Netto driftsrammer per kostrafunksjon</t>
  </si>
  <si>
    <t>Budsjettforslag</t>
  </si>
  <si>
    <t>Vedtatt budsjett</t>
  </si>
  <si>
    <t>100 Politisk styring</t>
  </si>
  <si>
    <t>110 Kontroll og revisjon</t>
  </si>
  <si>
    <t>120 Administrasjon</t>
  </si>
  <si>
    <t>121 Forvaltningsutgifter i eiendomsforvaltningen</t>
  </si>
  <si>
    <t>130 Administrasjonslokaler</t>
  </si>
  <si>
    <t>170 Årets premieavvik</t>
  </si>
  <si>
    <t>171 Amortisering av tidligere års premieavvik</t>
  </si>
  <si>
    <t>172 Pensjon</t>
  </si>
  <si>
    <t>173 Premiefond</t>
  </si>
  <si>
    <t>180 Diverse fellesutgifter</t>
  </si>
  <si>
    <t>190 Interne serviceenheter</t>
  </si>
  <si>
    <t>201 Førskole</t>
  </si>
  <si>
    <t>202 Grunnskole</t>
  </si>
  <si>
    <t>211 Styrket tilbud til førskolebarn</t>
  </si>
  <si>
    <t>213 Voksenopplæring</t>
  </si>
  <si>
    <t>215 Skolefritidstilbud</t>
  </si>
  <si>
    <t>221 Førskolelokaler og skyss</t>
  </si>
  <si>
    <t>222 Skolelokaler</t>
  </si>
  <si>
    <t>223 Skoleskyss</t>
  </si>
  <si>
    <t>231 Aktivitetstilbud barn og unge</t>
  </si>
  <si>
    <t>232 Forebygging, helsest.- og skoleh.Tjeneste</t>
  </si>
  <si>
    <t>233 Annet forebyggende helsearbeid</t>
  </si>
  <si>
    <t>234 Aktivisering- og servicetj overfor eldre og personer med funksjonsnedsettelser</t>
  </si>
  <si>
    <t>241 Diagnose, behandling, re-/habilitering</t>
  </si>
  <si>
    <t>242 Råd, veiledning og sosial forebyggende arbeid</t>
  </si>
  <si>
    <t>243 Tilbud til personer med rusproblemer</t>
  </si>
  <si>
    <t>244 Barneverntjeneste</t>
  </si>
  <si>
    <t>251 Barneverntiltak når barnet ikke er plassert av barnevernet</t>
  </si>
  <si>
    <t>252 Barneverntiltak når barnet er plassert av barnevernet</t>
  </si>
  <si>
    <t>253 Helse- og omsorgstjenester i institusjon</t>
  </si>
  <si>
    <t>254 Helse- og omsorgstjenester til hjemmeboende</t>
  </si>
  <si>
    <t>256 Tilbud om øyeblikkelig hjelp døgnopphold i kommunene</t>
  </si>
  <si>
    <t>261 Institusjonslokaler</t>
  </si>
  <si>
    <t>265 Kommunalt disponerte boliger</t>
  </si>
  <si>
    <t>273 Arbeidsrettede tiltak i kommunal regi</t>
  </si>
  <si>
    <t>275 Introduksjonsordningen</t>
  </si>
  <si>
    <t>276 Kvalifiseringsordningen</t>
  </si>
  <si>
    <t>281 Ytelse til livsopphold</t>
  </si>
  <si>
    <t>283 Bistand til etablering og opprettholdelse av egen bolig</t>
  </si>
  <si>
    <t>285 Tjenester utenfor ordinært kommunalt ansvarsområde</t>
  </si>
  <si>
    <t>290 Interkommunalt samarbeid (§§27/28a - samarbeid)</t>
  </si>
  <si>
    <t>301 Plansaksbehandling</t>
  </si>
  <si>
    <t>302 Byggesaksbehandling og eierseksjonering</t>
  </si>
  <si>
    <t>303 Kart og oppmåling</t>
  </si>
  <si>
    <t>315 Boligbygging og fysiske bomiljøtiltak</t>
  </si>
  <si>
    <t>320 Kommunal næringsvirksomhet</t>
  </si>
  <si>
    <t>325 Tilrettelegging og bistand for næringslivet</t>
  </si>
  <si>
    <t>329 Landbruksforvaltning og landbruksbasert næringsutvikling</t>
  </si>
  <si>
    <t>332 Kommunale veier</t>
  </si>
  <si>
    <t>335 Rekreasjon i tettsted</t>
  </si>
  <si>
    <t>338 Forebygging av branner og andre ulykker</t>
  </si>
  <si>
    <t>339 Beredskap mot branner og andre ulykker</t>
  </si>
  <si>
    <t>340 Produksjon av vann</t>
  </si>
  <si>
    <t>345 Distribusjon av vann</t>
  </si>
  <si>
    <t>350 Avløpsrensing</t>
  </si>
  <si>
    <t>353 Avløpsnett/innsamling av avløpsvann</t>
  </si>
  <si>
    <t>354 Tømming av slamavskillere, septiktanker o.L.</t>
  </si>
  <si>
    <t>355 Innsamling, gjenvinning og sluttbehandling  av husholdningsavfall</t>
  </si>
  <si>
    <t>360 Naturforvaltning og friluftsliv</t>
  </si>
  <si>
    <t>365 Kulturminneforvaltning</t>
  </si>
  <si>
    <t>370 Bibliotek</t>
  </si>
  <si>
    <t>375 Museer</t>
  </si>
  <si>
    <t>377 Kunstformidling</t>
  </si>
  <si>
    <t>380 Idrett  og tilskudd til andres idrettsanlegg</t>
  </si>
  <si>
    <t>381 Kommunale idrettsbygg og idrettsanlegg</t>
  </si>
  <si>
    <t>383 Musikk- og kulturskoler</t>
  </si>
  <si>
    <t>385 Andre kulturaktiviteter og tilskudd til andres kulturbygg</t>
  </si>
  <si>
    <t>386 Kommunale kulturbygg</t>
  </si>
  <si>
    <t>390 Den norske kirke</t>
  </si>
  <si>
    <t>392 Tilskudd til tross- og livssynssamfunn</t>
  </si>
  <si>
    <t>800 Skatt på inntekt og formue</t>
  </si>
  <si>
    <t>840 Statlige rammetilskudd og øvrige generelle statstilskudd</t>
  </si>
  <si>
    <t>850 Generelt statstilskudd vedrørende flyktninger mv.</t>
  </si>
  <si>
    <t>860 Motpost avskrivninger</t>
  </si>
  <si>
    <t>880 Interne finansieringstransaksjoner</t>
  </si>
  <si>
    <t>Nettosum alle funksjoner</t>
  </si>
  <si>
    <t>Prosentvis endring</t>
  </si>
  <si>
    <t>2018-2019</t>
  </si>
  <si>
    <t>330 Samferdselsbedrifter/transporttiltak*</t>
  </si>
  <si>
    <t>870 Renter/utbytte og lån (innlån og utlån)*</t>
  </si>
  <si>
    <t>* Teknisk korreksjon fra F870 i budsjett 2018 til F330 i budsjett 2019 på kr 30 mill. (inntekt).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</si>
</sst>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#,##0.0_ ;[Red]\-#,##0.0\ "/>
    <numFmt numFmtId="166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164" fontId="0" fillId="0" borderId="0" xfId="0" applyNumberFormat="1"/>
    <xf numFmtId="166" fontId="1" fillId="0" borderId="0" xfId="0" applyNumberFormat="1" applyFont="1"/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166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wrapText="1"/>
    </xf>
    <xf numFmtId="166" fontId="0" fillId="0" borderId="0" xfId="0" applyNumberFormat="1"/>
    <xf numFmtId="165" fontId="0" fillId="0" borderId="0" xfId="0" applyNumberFormat="1" applyAlignment="1">
      <alignment horizontal="left"/>
    </xf>
    <xf numFmtId="164" fontId="0" fillId="0" borderId="0" xfId="0" applyNumberFormat="1" applyFill="1"/>
    <xf numFmtId="166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166" fontId="1" fillId="0" borderId="0" xfId="0" applyNumberFormat="1" applyFont="1" applyFill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4"/>
  <sheetViews>
    <sheetView tabSelected="1" workbookViewId="0">
      <selection activeCell="E16" sqref="E16"/>
    </sheetView>
  </sheetViews>
  <sheetFormatPr baseColWidth="10" defaultRowHeight="15" x14ac:dyDescent="0.25"/>
  <cols>
    <col min="1" max="1" width="57.28515625" customWidth="1"/>
    <col min="2" max="2" width="13.42578125" customWidth="1"/>
    <col min="3" max="3" width="14.7109375" customWidth="1"/>
    <col min="4" max="4" width="10.5703125" style="10" customWidth="1"/>
    <col min="5" max="5" width="8.42578125" style="4" customWidth="1"/>
  </cols>
  <sheetData>
    <row r="1" spans="1:7" x14ac:dyDescent="0.25">
      <c r="A1" s="1" t="s">
        <v>0</v>
      </c>
      <c r="B1" s="1"/>
      <c r="C1" s="1"/>
      <c r="D1" s="3"/>
    </row>
    <row r="2" spans="1:7" s="7" customFormat="1" ht="30" x14ac:dyDescent="0.25">
      <c r="A2" s="5"/>
      <c r="B2" s="5" t="s">
        <v>1</v>
      </c>
      <c r="C2" s="5" t="s">
        <v>2</v>
      </c>
      <c r="D2" s="6" t="s">
        <v>79</v>
      </c>
      <c r="E2"/>
      <c r="G2" s="1"/>
    </row>
    <row r="3" spans="1:7" x14ac:dyDescent="0.25">
      <c r="A3" s="1"/>
      <c r="B3" s="1">
        <v>2019</v>
      </c>
      <c r="C3" s="1">
        <v>2018</v>
      </c>
      <c r="D3" s="8" t="s">
        <v>80</v>
      </c>
      <c r="G3" s="9"/>
    </row>
    <row r="4" spans="1:7" x14ac:dyDescent="0.25">
      <c r="A4" t="s">
        <v>3</v>
      </c>
      <c r="B4" s="2">
        <v>51857</v>
      </c>
      <c r="C4" s="2">
        <v>43357</v>
      </c>
      <c r="D4" s="10">
        <v>19.600000000000001</v>
      </c>
    </row>
    <row r="5" spans="1:7" x14ac:dyDescent="0.25">
      <c r="A5" t="s">
        <v>4</v>
      </c>
      <c r="B5" s="2">
        <v>6300</v>
      </c>
      <c r="C5" s="2">
        <v>5700</v>
      </c>
      <c r="D5" s="19">
        <v>10.5</v>
      </c>
    </row>
    <row r="6" spans="1:7" x14ac:dyDescent="0.25">
      <c r="A6" t="s">
        <v>5</v>
      </c>
      <c r="B6" s="2">
        <v>422535</v>
      </c>
      <c r="C6" s="2">
        <v>407640</v>
      </c>
      <c r="D6" s="10">
        <v>3.7</v>
      </c>
    </row>
    <row r="7" spans="1:7" x14ac:dyDescent="0.25">
      <c r="A7" t="s">
        <v>6</v>
      </c>
      <c r="B7" s="2">
        <v>24412</v>
      </c>
      <c r="C7" s="2">
        <v>24212</v>
      </c>
      <c r="D7" s="10">
        <v>0.8</v>
      </c>
    </row>
    <row r="8" spans="1:7" x14ac:dyDescent="0.25">
      <c r="A8" t="s">
        <v>7</v>
      </c>
      <c r="B8" s="2">
        <v>70411</v>
      </c>
      <c r="C8" s="2">
        <v>72723</v>
      </c>
      <c r="D8" s="10">
        <v>-3.2</v>
      </c>
    </row>
    <row r="9" spans="1:7" x14ac:dyDescent="0.25">
      <c r="A9" t="s">
        <v>8</v>
      </c>
      <c r="B9" s="2">
        <v>-270266</v>
      </c>
      <c r="C9" s="2">
        <v>-211923</v>
      </c>
      <c r="D9" s="10">
        <v>27.5</v>
      </c>
    </row>
    <row r="10" spans="1:7" x14ac:dyDescent="0.25">
      <c r="A10" t="s">
        <v>9</v>
      </c>
      <c r="B10" s="2">
        <v>89900</v>
      </c>
      <c r="C10" s="2">
        <v>72894</v>
      </c>
      <c r="D10" s="10">
        <v>23.3</v>
      </c>
    </row>
    <row r="11" spans="1:7" x14ac:dyDescent="0.25">
      <c r="A11" t="s">
        <v>10</v>
      </c>
      <c r="B11" s="2">
        <v>364800</v>
      </c>
      <c r="C11" s="2">
        <v>314135</v>
      </c>
      <c r="D11" s="10">
        <v>16.100000000000001</v>
      </c>
    </row>
    <row r="12" spans="1:7" x14ac:dyDescent="0.25">
      <c r="A12" t="s">
        <v>11</v>
      </c>
      <c r="B12" s="2">
        <v>-25838</v>
      </c>
      <c r="C12" s="2">
        <v>-23710</v>
      </c>
      <c r="D12" s="10">
        <v>9</v>
      </c>
    </row>
    <row r="13" spans="1:7" x14ac:dyDescent="0.25">
      <c r="A13" t="s">
        <v>12</v>
      </c>
      <c r="B13" s="2">
        <f>176757+10000-600</f>
        <v>186157</v>
      </c>
      <c r="C13" s="2">
        <v>171457</v>
      </c>
      <c r="D13" s="10">
        <v>8.9</v>
      </c>
      <c r="E13" s="11"/>
    </row>
    <row r="14" spans="1:7" x14ac:dyDescent="0.25">
      <c r="A14" t="s">
        <v>13</v>
      </c>
      <c r="B14" s="2">
        <v>0</v>
      </c>
      <c r="C14" s="2">
        <v>0</v>
      </c>
      <c r="D14" s="10">
        <v>0</v>
      </c>
    </row>
    <row r="15" spans="1:7" x14ac:dyDescent="0.25">
      <c r="A15" t="s">
        <v>14</v>
      </c>
      <c r="B15" s="2">
        <v>1006877</v>
      </c>
      <c r="C15" s="2">
        <v>966276</v>
      </c>
      <c r="D15" s="10">
        <v>4.2</v>
      </c>
    </row>
    <row r="16" spans="1:7" x14ac:dyDescent="0.25">
      <c r="A16" t="s">
        <v>15</v>
      </c>
      <c r="B16" s="2">
        <v>1302141</v>
      </c>
      <c r="C16" s="2">
        <v>1271141</v>
      </c>
      <c r="D16" s="10">
        <v>2.4</v>
      </c>
    </row>
    <row r="17" spans="1:4" x14ac:dyDescent="0.25">
      <c r="A17" t="s">
        <v>16</v>
      </c>
      <c r="B17" s="2">
        <v>141512</v>
      </c>
      <c r="C17" s="2">
        <v>134012</v>
      </c>
      <c r="D17" s="10">
        <v>5.6</v>
      </c>
    </row>
    <row r="18" spans="1:4" x14ac:dyDescent="0.25">
      <c r="A18" t="s">
        <v>17</v>
      </c>
      <c r="B18" s="2">
        <v>54753</v>
      </c>
      <c r="C18" s="2">
        <v>51153</v>
      </c>
      <c r="D18" s="10">
        <v>7</v>
      </c>
    </row>
    <row r="19" spans="1:4" x14ac:dyDescent="0.25">
      <c r="A19" t="s">
        <v>18</v>
      </c>
      <c r="B19" s="2">
        <v>21213</v>
      </c>
      <c r="C19" s="2">
        <v>24513</v>
      </c>
      <c r="D19" s="10">
        <v>-13.5</v>
      </c>
    </row>
    <row r="20" spans="1:4" x14ac:dyDescent="0.25">
      <c r="A20" t="s">
        <v>19</v>
      </c>
      <c r="B20" s="2">
        <v>113910</v>
      </c>
      <c r="C20" s="2">
        <v>112803</v>
      </c>
      <c r="D20" s="10">
        <v>1</v>
      </c>
    </row>
    <row r="21" spans="1:4" x14ac:dyDescent="0.25">
      <c r="A21" t="s">
        <v>20</v>
      </c>
      <c r="B21" s="2">
        <v>264843</v>
      </c>
      <c r="C21" s="2">
        <v>261932</v>
      </c>
      <c r="D21" s="10">
        <v>1.1000000000000001</v>
      </c>
    </row>
    <row r="22" spans="1:4" x14ac:dyDescent="0.25">
      <c r="A22" t="s">
        <v>21</v>
      </c>
      <c r="B22" s="2">
        <v>7510</v>
      </c>
      <c r="C22" s="2">
        <v>7510</v>
      </c>
      <c r="D22" s="10">
        <v>0</v>
      </c>
    </row>
    <row r="23" spans="1:4" x14ac:dyDescent="0.25">
      <c r="A23" t="s">
        <v>22</v>
      </c>
      <c r="B23" s="2">
        <v>36334</v>
      </c>
      <c r="C23" s="2">
        <v>35834</v>
      </c>
      <c r="D23" s="10">
        <v>1.4</v>
      </c>
    </row>
    <row r="24" spans="1:4" x14ac:dyDescent="0.25">
      <c r="A24" t="s">
        <v>23</v>
      </c>
      <c r="B24" s="2">
        <v>88548</v>
      </c>
      <c r="C24" s="2">
        <v>87148</v>
      </c>
      <c r="D24" s="10">
        <v>1.6</v>
      </c>
    </row>
    <row r="25" spans="1:4" x14ac:dyDescent="0.25">
      <c r="A25" t="s">
        <v>24</v>
      </c>
      <c r="B25" s="2">
        <v>56052</v>
      </c>
      <c r="C25" s="2">
        <v>45772</v>
      </c>
      <c r="D25" s="10">
        <v>22.5</v>
      </c>
    </row>
    <row r="26" spans="1:4" x14ac:dyDescent="0.25">
      <c r="A26" t="s">
        <v>25</v>
      </c>
      <c r="B26" s="2">
        <v>106075</v>
      </c>
      <c r="C26" s="2">
        <v>103875</v>
      </c>
      <c r="D26" s="10">
        <v>2.1</v>
      </c>
    </row>
    <row r="27" spans="1:4" x14ac:dyDescent="0.25">
      <c r="A27" t="s">
        <v>26</v>
      </c>
      <c r="B27" s="2">
        <v>199670</v>
      </c>
      <c r="C27" s="2">
        <v>189820</v>
      </c>
      <c r="D27" s="10">
        <v>5.2</v>
      </c>
    </row>
    <row r="28" spans="1:4" x14ac:dyDescent="0.25">
      <c r="A28" t="s">
        <v>27</v>
      </c>
      <c r="B28" s="2">
        <v>117525</v>
      </c>
      <c r="C28" s="2">
        <v>111825</v>
      </c>
      <c r="D28" s="10">
        <v>5.0999999999999996</v>
      </c>
    </row>
    <row r="29" spans="1:4" x14ac:dyDescent="0.25">
      <c r="A29" t="s">
        <v>28</v>
      </c>
      <c r="B29" s="2">
        <v>83812</v>
      </c>
      <c r="C29" s="2">
        <v>81312</v>
      </c>
      <c r="D29" s="10">
        <v>3.1</v>
      </c>
    </row>
    <row r="30" spans="1:4" x14ac:dyDescent="0.25">
      <c r="A30" t="s">
        <v>29</v>
      </c>
      <c r="B30" s="2">
        <v>80507</v>
      </c>
      <c r="C30" s="2">
        <v>76857</v>
      </c>
      <c r="D30" s="10">
        <v>4.8</v>
      </c>
    </row>
    <row r="31" spans="1:4" x14ac:dyDescent="0.25">
      <c r="A31" t="s">
        <v>30</v>
      </c>
      <c r="B31" s="2">
        <v>19343</v>
      </c>
      <c r="C31" s="2">
        <v>19343</v>
      </c>
      <c r="D31" s="10">
        <v>0</v>
      </c>
    </row>
    <row r="32" spans="1:4" x14ac:dyDescent="0.25">
      <c r="A32" t="s">
        <v>31</v>
      </c>
      <c r="B32" s="2">
        <v>212746</v>
      </c>
      <c r="C32" s="2">
        <v>223846</v>
      </c>
      <c r="D32" s="10">
        <v>-5</v>
      </c>
    </row>
    <row r="33" spans="1:4" x14ac:dyDescent="0.25">
      <c r="A33" t="s">
        <v>32</v>
      </c>
      <c r="B33" s="2">
        <v>891838</v>
      </c>
      <c r="C33" s="2">
        <v>867988</v>
      </c>
      <c r="D33" s="10">
        <v>2.8</v>
      </c>
    </row>
    <row r="34" spans="1:4" x14ac:dyDescent="0.25">
      <c r="A34" t="s">
        <v>33</v>
      </c>
      <c r="B34" s="2">
        <v>979510</v>
      </c>
      <c r="C34" s="2">
        <v>938311</v>
      </c>
      <c r="D34" s="10">
        <v>4.4000000000000004</v>
      </c>
    </row>
    <row r="35" spans="1:4" x14ac:dyDescent="0.25">
      <c r="A35" t="s">
        <v>34</v>
      </c>
      <c r="B35" s="2">
        <v>27218</v>
      </c>
      <c r="C35" s="2">
        <v>27218</v>
      </c>
      <c r="D35" s="10">
        <v>0</v>
      </c>
    </row>
    <row r="36" spans="1:4" x14ac:dyDescent="0.25">
      <c r="A36" t="s">
        <v>35</v>
      </c>
      <c r="B36" s="2">
        <v>105102</v>
      </c>
      <c r="C36" s="2">
        <v>99978</v>
      </c>
      <c r="D36" s="10">
        <v>5.0999999999999996</v>
      </c>
    </row>
    <row r="37" spans="1:4" x14ac:dyDescent="0.25">
      <c r="A37" t="s">
        <v>36</v>
      </c>
      <c r="B37" s="2">
        <v>7278</v>
      </c>
      <c r="C37" s="2">
        <v>-1722</v>
      </c>
    </row>
    <row r="38" spans="1:4" x14ac:dyDescent="0.25">
      <c r="A38" t="s">
        <v>37</v>
      </c>
      <c r="B38" s="2">
        <v>22763</v>
      </c>
      <c r="C38" s="2">
        <v>19923</v>
      </c>
      <c r="D38" s="10">
        <v>14.3</v>
      </c>
    </row>
    <row r="39" spans="1:4" x14ac:dyDescent="0.25">
      <c r="A39" t="s">
        <v>38</v>
      </c>
      <c r="B39" s="2">
        <v>72171</v>
      </c>
      <c r="C39" s="2">
        <v>82971</v>
      </c>
      <c r="D39" s="10">
        <v>-13</v>
      </c>
    </row>
    <row r="40" spans="1:4" x14ac:dyDescent="0.25">
      <c r="A40" t="s">
        <v>39</v>
      </c>
      <c r="B40" s="2">
        <v>49726</v>
      </c>
      <c r="C40" s="2">
        <v>49726</v>
      </c>
      <c r="D40" s="10">
        <v>0</v>
      </c>
    </row>
    <row r="41" spans="1:4" x14ac:dyDescent="0.25">
      <c r="A41" t="s">
        <v>40</v>
      </c>
      <c r="B41" s="2">
        <v>182067</v>
      </c>
      <c r="C41" s="2">
        <v>187067</v>
      </c>
      <c r="D41" s="10">
        <v>-2.7</v>
      </c>
    </row>
    <row r="42" spans="1:4" x14ac:dyDescent="0.25">
      <c r="A42" t="s">
        <v>41</v>
      </c>
      <c r="B42" s="2">
        <v>13366</v>
      </c>
      <c r="C42" s="2">
        <v>11603</v>
      </c>
      <c r="D42" s="10">
        <v>15.2</v>
      </c>
    </row>
    <row r="43" spans="1:4" x14ac:dyDescent="0.25">
      <c r="A43" t="s">
        <v>42</v>
      </c>
      <c r="B43" s="2">
        <v>390</v>
      </c>
      <c r="C43" s="2">
        <v>1390</v>
      </c>
      <c r="D43" s="10">
        <v>-71.900000000000006</v>
      </c>
    </row>
    <row r="44" spans="1:4" x14ac:dyDescent="0.25">
      <c r="A44" t="s">
        <v>43</v>
      </c>
      <c r="B44" s="2">
        <v>215</v>
      </c>
      <c r="C44" s="2">
        <v>215</v>
      </c>
      <c r="D44" s="10">
        <v>0</v>
      </c>
    </row>
    <row r="45" spans="1:4" x14ac:dyDescent="0.25">
      <c r="A45" t="s">
        <v>44</v>
      </c>
      <c r="B45" s="2">
        <v>28901</v>
      </c>
      <c r="C45" s="2">
        <v>27901</v>
      </c>
      <c r="D45" s="10">
        <v>3.6</v>
      </c>
    </row>
    <row r="46" spans="1:4" x14ac:dyDescent="0.25">
      <c r="A46" t="s">
        <v>45</v>
      </c>
      <c r="B46" s="2">
        <v>3049</v>
      </c>
      <c r="C46" s="2">
        <v>3049</v>
      </c>
      <c r="D46" s="10">
        <v>0</v>
      </c>
    </row>
    <row r="47" spans="1:4" x14ac:dyDescent="0.25">
      <c r="A47" t="s">
        <v>46</v>
      </c>
      <c r="B47" s="2">
        <v>6017</v>
      </c>
      <c r="C47" s="2">
        <v>6017</v>
      </c>
      <c r="D47" s="10">
        <v>0</v>
      </c>
    </row>
    <row r="48" spans="1:4" x14ac:dyDescent="0.25">
      <c r="A48" t="s">
        <v>47</v>
      </c>
      <c r="B48" s="2">
        <v>-3000</v>
      </c>
      <c r="C48" s="2">
        <v>0</v>
      </c>
    </row>
    <row r="49" spans="1:6" x14ac:dyDescent="0.25">
      <c r="A49" t="s">
        <v>48</v>
      </c>
      <c r="B49" s="2">
        <v>5220</v>
      </c>
      <c r="C49" s="2">
        <v>5220</v>
      </c>
      <c r="D49" s="10">
        <v>0</v>
      </c>
    </row>
    <row r="50" spans="1:6" x14ac:dyDescent="0.25">
      <c r="A50" t="s">
        <v>49</v>
      </c>
      <c r="B50" s="2">
        <v>13891</v>
      </c>
      <c r="C50" s="2">
        <v>12791</v>
      </c>
      <c r="D50" s="10">
        <v>8.6</v>
      </c>
    </row>
    <row r="51" spans="1:6" x14ac:dyDescent="0.25">
      <c r="A51" t="s">
        <v>50</v>
      </c>
      <c r="B51" s="2">
        <v>856</v>
      </c>
      <c r="C51" s="2">
        <v>856</v>
      </c>
      <c r="D51" s="10">
        <v>0</v>
      </c>
    </row>
    <row r="52" spans="1:6" x14ac:dyDescent="0.25">
      <c r="A52" t="s">
        <v>81</v>
      </c>
      <c r="B52" s="2">
        <v>-28220</v>
      </c>
      <c r="C52" s="2">
        <v>1780</v>
      </c>
      <c r="F52" s="2"/>
    </row>
    <row r="53" spans="1:6" x14ac:dyDescent="0.25">
      <c r="A53" t="s">
        <v>51</v>
      </c>
      <c r="B53" s="2">
        <v>98266</v>
      </c>
      <c r="C53" s="2">
        <v>97466</v>
      </c>
      <c r="D53" s="10">
        <v>0.8</v>
      </c>
    </row>
    <row r="54" spans="1:6" x14ac:dyDescent="0.25">
      <c r="A54" t="s">
        <v>52</v>
      </c>
      <c r="B54" s="2">
        <v>60698</v>
      </c>
      <c r="C54" s="2">
        <v>59848</v>
      </c>
      <c r="D54" s="10">
        <v>1.4</v>
      </c>
    </row>
    <row r="55" spans="1:6" x14ac:dyDescent="0.25">
      <c r="A55" t="s">
        <v>53</v>
      </c>
      <c r="B55" s="2">
        <v>26916</v>
      </c>
      <c r="C55" s="2">
        <v>26061</v>
      </c>
      <c r="D55" s="10">
        <v>3.3</v>
      </c>
    </row>
    <row r="56" spans="1:6" x14ac:dyDescent="0.25">
      <c r="A56" t="s">
        <v>54</v>
      </c>
      <c r="B56" s="2">
        <v>85576</v>
      </c>
      <c r="C56" s="2">
        <v>82431</v>
      </c>
      <c r="D56" s="10">
        <v>3.8</v>
      </c>
    </row>
    <row r="57" spans="1:6" x14ac:dyDescent="0.25">
      <c r="A57" t="s">
        <v>55</v>
      </c>
      <c r="B57" s="2">
        <v>43693</v>
      </c>
      <c r="C57" s="2">
        <v>43493</v>
      </c>
      <c r="D57" s="10">
        <v>0.5</v>
      </c>
    </row>
    <row r="58" spans="1:6" x14ac:dyDescent="0.25">
      <c r="A58" t="s">
        <v>56</v>
      </c>
      <c r="B58" s="12">
        <f>-51755+8062</f>
        <v>-43693</v>
      </c>
      <c r="C58" s="12">
        <v>-43493</v>
      </c>
      <c r="D58" s="13">
        <v>0.5</v>
      </c>
      <c r="E58" s="14"/>
      <c r="F58" s="15"/>
    </row>
    <row r="59" spans="1:6" x14ac:dyDescent="0.25">
      <c r="A59" t="s">
        <v>57</v>
      </c>
      <c r="B59" s="12">
        <v>83362</v>
      </c>
      <c r="C59" s="12">
        <v>102162</v>
      </c>
      <c r="D59" s="13">
        <v>-18.399999999999999</v>
      </c>
      <c r="E59" s="14"/>
      <c r="F59" s="15"/>
    </row>
    <row r="60" spans="1:6" x14ac:dyDescent="0.25">
      <c r="A60" t="s">
        <v>58</v>
      </c>
      <c r="B60" s="12">
        <v>-75300</v>
      </c>
      <c r="C60" s="12">
        <v>-82800</v>
      </c>
      <c r="D60" s="13">
        <v>-9.1</v>
      </c>
      <c r="E60" s="14"/>
      <c r="F60" s="15"/>
    </row>
    <row r="61" spans="1:6" x14ac:dyDescent="0.25">
      <c r="A61" t="s">
        <v>59</v>
      </c>
      <c r="B61" s="12">
        <v>-8062</v>
      </c>
      <c r="C61" s="12">
        <v>-19362</v>
      </c>
      <c r="D61" s="13">
        <v>-58.4</v>
      </c>
      <c r="E61" s="14"/>
      <c r="F61" s="15"/>
    </row>
    <row r="62" spans="1:6" x14ac:dyDescent="0.25">
      <c r="A62" t="s">
        <v>60</v>
      </c>
      <c r="B62" s="12">
        <v>140</v>
      </c>
      <c r="C62" s="12">
        <v>140</v>
      </c>
      <c r="D62" s="13">
        <v>0</v>
      </c>
      <c r="E62" s="14"/>
      <c r="F62" s="15"/>
    </row>
    <row r="63" spans="1:6" x14ac:dyDescent="0.25">
      <c r="A63" t="s">
        <v>61</v>
      </c>
      <c r="B63" s="12">
        <v>17964</v>
      </c>
      <c r="C63" s="12">
        <v>22564</v>
      </c>
      <c r="D63" s="13">
        <v>-20.399999999999999</v>
      </c>
      <c r="E63" s="14"/>
      <c r="F63" s="15"/>
    </row>
    <row r="64" spans="1:6" x14ac:dyDescent="0.25">
      <c r="A64" t="s">
        <v>62</v>
      </c>
      <c r="B64" s="12">
        <v>1785</v>
      </c>
      <c r="C64" s="12">
        <v>1695</v>
      </c>
      <c r="D64" s="13">
        <v>5.3</v>
      </c>
      <c r="E64" s="14"/>
      <c r="F64" s="15"/>
    </row>
    <row r="65" spans="1:6" x14ac:dyDescent="0.25">
      <c r="A65" t="s">
        <v>63</v>
      </c>
      <c r="B65" s="12">
        <v>44677</v>
      </c>
      <c r="C65" s="12">
        <v>43577</v>
      </c>
      <c r="D65" s="13">
        <v>2.5</v>
      </c>
      <c r="E65" s="14"/>
      <c r="F65" s="15"/>
    </row>
    <row r="66" spans="1:6" x14ac:dyDescent="0.25">
      <c r="A66" t="s">
        <v>64</v>
      </c>
      <c r="B66" s="12">
        <v>32909</v>
      </c>
      <c r="C66" s="12">
        <v>26209</v>
      </c>
      <c r="D66" s="13">
        <v>25.6</v>
      </c>
      <c r="E66" s="14"/>
      <c r="F66" s="15"/>
    </row>
    <row r="67" spans="1:6" x14ac:dyDescent="0.25">
      <c r="A67" t="s">
        <v>65</v>
      </c>
      <c r="B67" s="12">
        <v>65005</v>
      </c>
      <c r="C67" s="12">
        <v>63655</v>
      </c>
      <c r="D67" s="13">
        <v>2.1</v>
      </c>
      <c r="E67" s="14"/>
      <c r="F67" s="15"/>
    </row>
    <row r="68" spans="1:6" x14ac:dyDescent="0.25">
      <c r="A68" t="s">
        <v>66</v>
      </c>
      <c r="B68" s="12">
        <v>39532</v>
      </c>
      <c r="C68" s="12">
        <v>38082</v>
      </c>
      <c r="D68" s="13">
        <v>3.8</v>
      </c>
      <c r="E68" s="14"/>
      <c r="F68" s="15"/>
    </row>
    <row r="69" spans="1:6" x14ac:dyDescent="0.25">
      <c r="A69" t="s">
        <v>67</v>
      </c>
      <c r="B69" s="12">
        <v>160385</v>
      </c>
      <c r="C69" s="12">
        <v>133614</v>
      </c>
      <c r="D69" s="13">
        <v>20</v>
      </c>
      <c r="E69" s="14"/>
      <c r="F69" s="15"/>
    </row>
    <row r="70" spans="1:6" x14ac:dyDescent="0.25">
      <c r="A70" t="s">
        <v>68</v>
      </c>
      <c r="B70" s="12">
        <v>38916</v>
      </c>
      <c r="C70" s="12">
        <v>35380</v>
      </c>
      <c r="D70" s="13">
        <v>10</v>
      </c>
      <c r="E70" s="14"/>
      <c r="F70" s="15"/>
    </row>
    <row r="71" spans="1:6" x14ac:dyDescent="0.25">
      <c r="A71" t="s">
        <v>69</v>
      </c>
      <c r="B71" s="12">
        <v>94480</v>
      </c>
      <c r="C71" s="12">
        <v>92140</v>
      </c>
      <c r="D71" s="13">
        <v>2.5</v>
      </c>
      <c r="E71" s="14"/>
      <c r="F71" s="15"/>
    </row>
    <row r="72" spans="1:6" x14ac:dyDescent="0.25">
      <c r="A72" t="s">
        <v>70</v>
      </c>
      <c r="B72" s="12">
        <v>25249</v>
      </c>
      <c r="C72" s="12">
        <v>26156</v>
      </c>
      <c r="D72" s="13">
        <v>-3.5</v>
      </c>
      <c r="E72" s="14"/>
      <c r="F72" s="15"/>
    </row>
    <row r="73" spans="1:6" x14ac:dyDescent="0.25">
      <c r="A73" t="s">
        <v>71</v>
      </c>
      <c r="B73" s="12">
        <v>89860</v>
      </c>
      <c r="C73" s="12">
        <v>87350</v>
      </c>
      <c r="D73" s="13">
        <v>2.9</v>
      </c>
      <c r="E73" s="14"/>
      <c r="F73" s="15"/>
    </row>
    <row r="74" spans="1:6" x14ac:dyDescent="0.25">
      <c r="A74" t="s">
        <v>72</v>
      </c>
      <c r="B74" s="12">
        <v>14200</v>
      </c>
      <c r="C74" s="12">
        <v>14200</v>
      </c>
      <c r="D74" s="13">
        <v>0</v>
      </c>
      <c r="E74" s="14"/>
      <c r="F74" s="15"/>
    </row>
    <row r="75" spans="1:6" x14ac:dyDescent="0.25">
      <c r="A75" t="s">
        <v>73</v>
      </c>
      <c r="B75" s="12">
        <f>-5470500-2000</f>
        <v>-5472500</v>
      </c>
      <c r="C75" s="12">
        <v>-5263000</v>
      </c>
      <c r="D75" s="13">
        <f>((B75-C75)/C75)*100</f>
        <v>3.9806194185825574</v>
      </c>
      <c r="E75" s="14"/>
      <c r="F75" s="15"/>
    </row>
    <row r="76" spans="1:6" x14ac:dyDescent="0.25">
      <c r="A76" t="s">
        <v>74</v>
      </c>
      <c r="B76" s="12">
        <v>-2309270</v>
      </c>
      <c r="C76" s="12">
        <v>-2223100</v>
      </c>
      <c r="D76" s="13">
        <v>3.9</v>
      </c>
      <c r="E76" s="14"/>
      <c r="F76" s="15"/>
    </row>
    <row r="77" spans="1:6" x14ac:dyDescent="0.25">
      <c r="A77" t="s">
        <v>75</v>
      </c>
      <c r="B77" s="12">
        <f>-267800-3000</f>
        <v>-270800</v>
      </c>
      <c r="C77" s="12">
        <v>-276800</v>
      </c>
      <c r="D77" s="13">
        <f>((B77-C77)/C77)*100</f>
        <v>-2.1676300578034682</v>
      </c>
      <c r="E77" s="14"/>
      <c r="F77" s="15"/>
    </row>
    <row r="78" spans="1:6" x14ac:dyDescent="0.25">
      <c r="A78" t="s">
        <v>76</v>
      </c>
      <c r="B78" s="12">
        <f>-434668-8062</f>
        <v>-442730</v>
      </c>
      <c r="C78" s="12">
        <v>-434668</v>
      </c>
      <c r="D78" s="13">
        <v>1.9</v>
      </c>
      <c r="E78" s="14"/>
      <c r="F78" s="15"/>
    </row>
    <row r="79" spans="1:6" x14ac:dyDescent="0.25">
      <c r="A79" t="s">
        <v>82</v>
      </c>
      <c r="B79" s="12">
        <v>169527</v>
      </c>
      <c r="C79" s="12">
        <v>143393</v>
      </c>
      <c r="D79" s="13">
        <v>18.2</v>
      </c>
      <c r="E79" s="14"/>
      <c r="F79" s="15"/>
    </row>
    <row r="80" spans="1:6" x14ac:dyDescent="0.25">
      <c r="A80" t="s">
        <v>77</v>
      </c>
      <c r="B80" s="12">
        <f>222218-5000</f>
        <v>217218</v>
      </c>
      <c r="C80" s="12">
        <v>179868</v>
      </c>
      <c r="D80" s="13">
        <f>((B80-C80)/C80)*100</f>
        <v>20.765227833744746</v>
      </c>
      <c r="E80" s="14"/>
      <c r="F80" s="15"/>
    </row>
    <row r="81" spans="1:7" x14ac:dyDescent="0.25">
      <c r="B81" s="15"/>
      <c r="C81" s="15"/>
      <c r="D81" s="13"/>
      <c r="E81" s="16"/>
      <c r="F81" s="15"/>
    </row>
    <row r="82" spans="1:7" s="1" customFormat="1" x14ac:dyDescent="0.25">
      <c r="A82" s="1" t="s">
        <v>78</v>
      </c>
      <c r="B82" s="17">
        <v>0</v>
      </c>
      <c r="C82" s="17">
        <v>0</v>
      </c>
      <c r="D82" s="18">
        <v>0</v>
      </c>
      <c r="E82" s="14"/>
      <c r="F82" s="15"/>
      <c r="G82"/>
    </row>
    <row r="84" spans="1:7" x14ac:dyDescent="0.25">
      <c r="A84" s="1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2018-10-05T10:25:56Z</dcterms:modified>
</cp:coreProperties>
</file>